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Zmrzlikar\Desktop\"/>
    </mc:Choice>
  </mc:AlternateContent>
  <bookViews>
    <workbookView xWindow="0" yWindow="0" windowWidth="17256" windowHeight="5664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 s="1"/>
  <c r="E17" i="1"/>
  <c r="I16" i="1" l="1"/>
  <c r="J16" i="1" s="1"/>
  <c r="I15" i="1"/>
  <c r="E16" i="1"/>
  <c r="J10" i="1" l="1"/>
  <c r="J11" i="1"/>
  <c r="J12" i="1"/>
  <c r="J13" i="1"/>
  <c r="J9" i="1"/>
  <c r="E10" i="1"/>
  <c r="E11" i="1"/>
  <c r="E12" i="1"/>
  <c r="E13" i="1"/>
  <c r="E14" i="1"/>
  <c r="E15" i="1"/>
  <c r="E9" i="1"/>
  <c r="J15" i="1" l="1"/>
  <c r="I11" i="1"/>
  <c r="I10" i="1"/>
  <c r="I12" i="1"/>
  <c r="I13" i="1"/>
  <c r="I14" i="1"/>
  <c r="J14" i="1" s="1"/>
  <c r="D21" i="1" l="1"/>
  <c r="I9" i="1" l="1"/>
  <c r="H20" i="1"/>
  <c r="H19" i="1"/>
  <c r="H18" i="1"/>
  <c r="H17" i="1"/>
  <c r="H16" i="1"/>
  <c r="H15" i="1"/>
  <c r="H14" i="1"/>
  <c r="H13" i="1"/>
  <c r="H12" i="1"/>
  <c r="H11" i="1"/>
  <c r="H10" i="1"/>
  <c r="H9" i="1"/>
  <c r="C21" i="1" l="1"/>
</calcChain>
</file>

<file path=xl/sharedStrings.xml><?xml version="1.0" encoding="utf-8"?>
<sst xmlns="http://schemas.openxmlformats.org/spreadsheetml/2006/main" count="38" uniqueCount="32">
  <si>
    <t>obdobje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</si>
  <si>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</si>
  <si>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</si>
  <si>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</si>
  <si>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</si>
  <si>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</si>
  <si>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</si>
  <si>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</si>
  <si>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</si>
  <si>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</si>
  <si>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</si>
  <si>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</si>
  <si>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</si>
  <si>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indeks     2017/2016</t>
  </si>
  <si>
    <t>SKUPAJ</t>
  </si>
  <si>
    <t>Vir: Banka Slovenije, revidirani podatki 2016, predhodni podatki 2017</t>
  </si>
  <si>
    <t>Vrednost izvoženih potovanj, Slovenija, 2016 in 2017</t>
  </si>
  <si>
    <t>MESEČNI PODATKI</t>
  </si>
  <si>
    <t>KUMULATIVNI PODATKI</t>
  </si>
  <si>
    <t>januar-februar</t>
  </si>
  <si>
    <t>januar-marec</t>
  </si>
  <si>
    <t>januar-april</t>
  </si>
  <si>
    <t>januar-maj</t>
  </si>
  <si>
    <t>januar-junij</t>
  </si>
  <si>
    <t>januar-julij</t>
  </si>
  <si>
    <t>januar-avgust</t>
  </si>
  <si>
    <t>januar-september</t>
  </si>
  <si>
    <t>januar-oktober</t>
  </si>
  <si>
    <t>januar-november</t>
  </si>
  <si>
    <t>januar-december</t>
  </si>
  <si>
    <t>izvoz potovanj 2016 (v 000 €)</t>
  </si>
  <si>
    <t>izvoz potovanj 2017 (v 000 €)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</si>
</sst>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3" fontId="3" fillId="0" borderId="1" xfId="0" applyNumberFormat="1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3" fontId="7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38100</xdr:rowOff>
    </xdr:from>
    <xdr:to>
      <xdr:col>2</xdr:col>
      <xdr:colOff>472440</xdr:colOff>
      <xdr:row>4</xdr:row>
      <xdr:rowOff>7961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42575462-52D3-44B6-A446-7DAAF142F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38100"/>
          <a:ext cx="1424940" cy="70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J23"/>
  <sheetViews>
    <sheetView tabSelected="1" workbookViewId="0">
      <selection activeCell="I18" sqref="I18"/>
    </sheetView>
  </sheetViews>
  <sheetFormatPr defaultRowHeight="14.4" x14ac:dyDescent="0.3"/>
  <cols>
    <col min="1" max="1" width="4" customWidth="1"/>
    <col min="2" max="2" width="14" customWidth="1"/>
    <col min="3" max="4" width="15" customWidth="1"/>
    <col min="5" max="5" width="15.77734375" customWidth="1"/>
    <col min="7" max="7" width="16.109375" customWidth="1"/>
    <col min="8" max="8" width="14.77734375" customWidth="1"/>
    <col min="9" max="9" width="15" customWidth="1"/>
    <col min="10" max="10" width="13.6640625" customWidth="1"/>
  </cols>
  <sheetData>
    <row r="6" spans="2:10" ht="18" x14ac:dyDescent="0.35">
      <c r="B6" s="4" t="s">
        <v>16</v>
      </c>
      <c r="C6" s="4"/>
      <c r="D6" s="4"/>
      <c r="E6" s="4"/>
      <c r="F6" s="5"/>
      <c r="G6" s="4" t="s">
        <v>16</v>
      </c>
      <c r="H6" s="4"/>
      <c r="I6" s="4"/>
      <c r="J6" s="4"/>
    </row>
    <row r="7" spans="2:10" x14ac:dyDescent="0.3">
      <c r="B7" s="2" t="s">
        <v>17</v>
      </c>
      <c r="C7" s="3"/>
      <c r="D7" s="3"/>
      <c r="E7" s="12"/>
      <c r="G7" s="2" t="s">
        <v>18</v>
      </c>
      <c r="H7" s="3"/>
      <c r="I7" s="3"/>
      <c r="J7" s="3"/>
    </row>
    <row r="8" spans="2:10" ht="28.8" x14ac:dyDescent="0.3">
      <c r="B8" s="6" t="s">
        <v>0</v>
      </c>
      <c r="C8" s="6" t="s">
        <v>30</v>
      </c>
      <c r="D8" s="6" t="s">
        <v>31</v>
      </c>
      <c r="E8" s="6" t="s">
        <v>13</v>
      </c>
      <c r="F8" s="7"/>
      <c r="G8" s="6" t="s">
        <v>0</v>
      </c>
      <c r="H8" s="6" t="s">
        <v>30</v>
      </c>
      <c r="I8" s="6" t="s">
        <v>31</v>
      </c>
      <c r="J8" s="6" t="s">
        <v>13</v>
      </c>
    </row>
    <row r="9" spans="2:10" x14ac:dyDescent="0.3">
      <c r="B9" s="8" t="s">
        <v>1</v>
      </c>
      <c r="C9" s="1">
        <v>146230.05214496498</v>
      </c>
      <c r="D9" s="1">
        <v>157266</v>
      </c>
      <c r="E9" s="16">
        <f>(D9/C9)*100</f>
        <v>107.54697662563544</v>
      </c>
      <c r="F9" s="7"/>
      <c r="G9" s="8" t="s">
        <v>1</v>
      </c>
      <c r="H9" s="1">
        <f>C9</f>
        <v>146230.05214496498</v>
      </c>
      <c r="I9" s="1">
        <f>D9</f>
        <v>157266</v>
      </c>
      <c r="J9" s="16">
        <f>(I9/H9)*100</f>
        <v>107.54697662563544</v>
      </c>
    </row>
    <row r="10" spans="2:10" x14ac:dyDescent="0.3">
      <c r="B10" s="8" t="s">
        <v>2</v>
      </c>
      <c r="C10" s="1">
        <v>126028.251989179</v>
      </c>
      <c r="D10" s="1">
        <v>134621</v>
      </c>
      <c r="E10" s="16">
        <f t="shared" ref="E10:E17" si="0">(D10/C10)*100</f>
        <v>106.81811250667729</v>
      </c>
      <c r="F10" s="7"/>
      <c r="G10" s="8" t="s">
        <v>19</v>
      </c>
      <c r="H10" s="1">
        <f>C9+C10</f>
        <v>272258.30413414398</v>
      </c>
      <c r="I10" s="1">
        <f>D9+D10</f>
        <v>291887</v>
      </c>
      <c r="J10" s="16">
        <f t="shared" ref="J10:J17" si="1">(I10/H10)*100</f>
        <v>107.20958573817634</v>
      </c>
    </row>
    <row r="11" spans="2:10" x14ac:dyDescent="0.3">
      <c r="B11" s="8" t="s">
        <v>3</v>
      </c>
      <c r="C11" s="1">
        <v>157762.228307376</v>
      </c>
      <c r="D11" s="1">
        <v>159459</v>
      </c>
      <c r="E11" s="16">
        <f t="shared" si="0"/>
        <v>101.07552467458693</v>
      </c>
      <c r="F11" s="7"/>
      <c r="G11" s="8" t="s">
        <v>20</v>
      </c>
      <c r="H11" s="1">
        <f>C9+C10+C11</f>
        <v>430020.53244152002</v>
      </c>
      <c r="I11" s="1">
        <f>D9+D10+D11</f>
        <v>451346</v>
      </c>
      <c r="J11" s="16">
        <f t="shared" si="1"/>
        <v>104.95917426021515</v>
      </c>
    </row>
    <row r="12" spans="2:10" x14ac:dyDescent="0.3">
      <c r="B12" s="8" t="s">
        <v>4</v>
      </c>
      <c r="C12" s="1">
        <v>161923.98722342198</v>
      </c>
      <c r="D12" s="1">
        <v>198778</v>
      </c>
      <c r="E12" s="16">
        <f t="shared" si="0"/>
        <v>122.76006996154747</v>
      </c>
      <c r="F12" s="7"/>
      <c r="G12" s="8" t="s">
        <v>21</v>
      </c>
      <c r="H12" s="1">
        <f>C9+C10+C11+C12</f>
        <v>591944.51966494205</v>
      </c>
      <c r="I12" s="1">
        <f>D9+D10+D11+D12</f>
        <v>650124</v>
      </c>
      <c r="J12" s="16">
        <f t="shared" si="1"/>
        <v>109.82853602023197</v>
      </c>
    </row>
    <row r="13" spans="2:10" x14ac:dyDescent="0.3">
      <c r="B13" s="8" t="s">
        <v>5</v>
      </c>
      <c r="C13" s="1">
        <v>168502.026488984</v>
      </c>
      <c r="D13" s="1">
        <v>166659</v>
      </c>
      <c r="E13" s="16">
        <f t="shared" si="0"/>
        <v>98.906228887932997</v>
      </c>
      <c r="F13" s="7"/>
      <c r="G13" s="8" t="s">
        <v>22</v>
      </c>
      <c r="H13" s="1">
        <f>C9+C10+C11+C12+C13</f>
        <v>760446.54615392606</v>
      </c>
      <c r="I13" s="1">
        <f>D9+D10+D11+D12+D13</f>
        <v>816783</v>
      </c>
      <c r="J13" s="16">
        <f t="shared" si="1"/>
        <v>107.40833844679867</v>
      </c>
    </row>
    <row r="14" spans="2:10" x14ac:dyDescent="0.3">
      <c r="B14" s="8" t="s">
        <v>6</v>
      </c>
      <c r="C14" s="1">
        <v>168391.45404756701</v>
      </c>
      <c r="D14" s="10">
        <v>199463</v>
      </c>
      <c r="E14" s="16">
        <f t="shared" si="0"/>
        <v>118.4519731884113</v>
      </c>
      <c r="F14" s="7"/>
      <c r="G14" s="8" t="s">
        <v>23</v>
      </c>
      <c r="H14" s="1">
        <f>C9+C10+C11+C12+C13+C14</f>
        <v>928838.00020149304</v>
      </c>
      <c r="I14" s="1">
        <f>D9+D10+D11+D12+D13+D14</f>
        <v>1016246</v>
      </c>
      <c r="J14" s="16">
        <f t="shared" si="1"/>
        <v>109.410467678922</v>
      </c>
    </row>
    <row r="15" spans="2:10" x14ac:dyDescent="0.3">
      <c r="B15" s="8" t="s">
        <v>7</v>
      </c>
      <c r="C15" s="1">
        <v>259581.21138522102</v>
      </c>
      <c r="D15" s="13">
        <v>288217</v>
      </c>
      <c r="E15" s="16">
        <f t="shared" si="0"/>
        <v>111.03153362370406</v>
      </c>
      <c r="F15" s="7"/>
      <c r="G15" s="8" t="s">
        <v>24</v>
      </c>
      <c r="H15" s="1">
        <f>C9+C10+C11+C13+C12+C14+C15</f>
        <v>1188419.211586714</v>
      </c>
      <c r="I15" s="1">
        <f>D9+D10+D11+D12+D13+D14+D15</f>
        <v>1304463</v>
      </c>
      <c r="J15" s="16">
        <f t="shared" si="1"/>
        <v>109.76455002425874</v>
      </c>
    </row>
    <row r="16" spans="2:10" x14ac:dyDescent="0.3">
      <c r="B16" s="8" t="s">
        <v>8</v>
      </c>
      <c r="C16" s="1">
        <v>296747.70512767998</v>
      </c>
      <c r="D16" s="10">
        <v>326330</v>
      </c>
      <c r="E16" s="17">
        <f t="shared" si="0"/>
        <v>109.96883694840767</v>
      </c>
      <c r="F16" s="7"/>
      <c r="G16" s="8" t="s">
        <v>25</v>
      </c>
      <c r="H16" s="1">
        <f>C9+C10+C11+C12+C13+C14+C15+C16</f>
        <v>1485166.916714394</v>
      </c>
      <c r="I16" s="1">
        <f>D9+D10+D11+D12+D13+D14+D15+D16</f>
        <v>1630793</v>
      </c>
      <c r="J16" s="16">
        <f t="shared" si="1"/>
        <v>109.805368113624</v>
      </c>
    </row>
    <row r="17" spans="2:10" x14ac:dyDescent="0.3">
      <c r="B17" s="8" t="s">
        <v>9</v>
      </c>
      <c r="C17" s="1">
        <v>218087.60515650999</v>
      </c>
      <c r="D17" s="10">
        <v>233652</v>
      </c>
      <c r="E17" s="17">
        <f t="shared" si="0"/>
        <v>107.13676269328569</v>
      </c>
      <c r="F17" s="7"/>
      <c r="G17" s="8" t="s">
        <v>26</v>
      </c>
      <c r="H17" s="1">
        <f>C9+C10+C11+C12+C13+C14+C15+C16+C17</f>
        <v>1703254.5218709039</v>
      </c>
      <c r="I17" s="1">
        <f>D9+D10+D11+D12+D13+D14+D15+D16+D17</f>
        <v>1864445</v>
      </c>
      <c r="J17" s="16">
        <f t="shared" si="1"/>
        <v>109.46367533796651</v>
      </c>
    </row>
    <row r="18" spans="2:10" x14ac:dyDescent="0.3">
      <c r="B18" s="8" t="s">
        <v>10</v>
      </c>
      <c r="C18" s="1">
        <v>191527.55334453899</v>
      </c>
      <c r="D18" s="9"/>
      <c r="E18" s="17"/>
      <c r="F18" s="7"/>
      <c r="G18" s="8" t="s">
        <v>27</v>
      </c>
      <c r="H18" s="1">
        <f>C9+C10+C11+C12+C13+C14+C15+C16+C17+C18</f>
        <v>1894782.0752154428</v>
      </c>
      <c r="I18" s="9"/>
      <c r="J18" s="16"/>
    </row>
    <row r="19" spans="2:10" x14ac:dyDescent="0.3">
      <c r="B19" s="8" t="s">
        <v>11</v>
      </c>
      <c r="C19" s="1">
        <v>136990.01643409801</v>
      </c>
      <c r="D19" s="9"/>
      <c r="E19" s="17"/>
      <c r="F19" s="7"/>
      <c r="G19" s="8" t="s">
        <v>28</v>
      </c>
      <c r="H19" s="1">
        <f>C9+C10+C11+C12+C13+C14+C15+C16+C17+C18+C19</f>
        <v>2031772.0916495407</v>
      </c>
      <c r="I19" s="9"/>
      <c r="J19" s="16"/>
    </row>
    <row r="20" spans="2:10" x14ac:dyDescent="0.3">
      <c r="B20" s="8" t="s">
        <v>12</v>
      </c>
      <c r="C20" s="1">
        <v>158642.341382427</v>
      </c>
      <c r="D20" s="9"/>
      <c r="E20" s="17"/>
      <c r="F20" s="7"/>
      <c r="G20" s="8" t="s">
        <v>29</v>
      </c>
      <c r="H20" s="1">
        <f>SUM(C9:C20)</f>
        <v>2190414.4330319678</v>
      </c>
      <c r="I20" s="9"/>
      <c r="J20" s="16"/>
    </row>
    <row r="21" spans="2:10" x14ac:dyDescent="0.3">
      <c r="B21" s="14" t="s">
        <v>14</v>
      </c>
      <c r="C21" s="15">
        <f>SUM(C9:C20)</f>
        <v>2190414.4330319678</v>
      </c>
      <c r="D21" s="15">
        <f>SUM(D9:D20)</f>
        <v>1864445</v>
      </c>
      <c r="E21" s="18"/>
      <c r="F21" s="7"/>
      <c r="G21" s="8"/>
      <c r="H21" s="10"/>
      <c r="I21" s="9"/>
      <c r="J21" s="16"/>
    </row>
    <row r="22" spans="2:10" x14ac:dyDescent="0.3">
      <c r="B22" s="7"/>
      <c r="C22" s="7"/>
      <c r="D22" s="7"/>
      <c r="E22" s="7"/>
      <c r="F22" s="7"/>
      <c r="G22" s="7"/>
      <c r="H22" s="7"/>
      <c r="I22" s="7"/>
      <c r="J22" s="7"/>
    </row>
    <row r="23" spans="2:10" x14ac:dyDescent="0.3">
      <c r="B23" s="11" t="s">
        <v>15</v>
      </c>
      <c r="C23" s="7"/>
      <c r="D23" s="7"/>
      <c r="E23" s="7"/>
      <c r="F23" s="7"/>
      <c r="G23" s="7"/>
      <c r="H23" s="7"/>
      <c r="I23" s="7"/>
      <c r="J23" s="7"/>
    </row>
  </sheetData>
  <pageMargins left="0.7" right="0.7" top="0.75" bottom="0.75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Zmrzlikar</dc:creator>
  <cp:lastModifiedBy>Barbara Zmrzlikar</cp:lastModifiedBy>
  <cp:lastPrinted>2017-07-17T06:49:43Z</cp:lastPrinted>
  <dcterms:created xsi:type="dcterms:W3CDTF">2017-07-14T11:03:42Z</dcterms:created>
  <dcterms:modified xsi:type="dcterms:W3CDTF">2017-11-13T09:22:42Z</dcterms:modified>
</cp:coreProperties>
</file>